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Zarada" sheetId="1" r:id="rId1"/>
    <sheet name="Porezi i kurs" sheetId="2" r:id="rId2"/>
  </sheets>
  <definedNames>
    <definedName name="kurs">'Porezi i kurs'!$D$5</definedName>
  </definedNames>
  <calcPr calcId="124519"/>
</workbook>
</file>

<file path=xl/calcChain.xml><?xml version="1.0" encoding="utf-8"?>
<calcChain xmlns="http://schemas.openxmlformats.org/spreadsheetml/2006/main">
  <c r="G8" i="1"/>
  <c r="G7"/>
  <c r="F4"/>
  <c r="G4" s="1"/>
  <c r="H4" s="1"/>
  <c r="I4" s="1"/>
  <c r="F5"/>
  <c r="G5" s="1"/>
  <c r="H5" s="1"/>
  <c r="I5" s="1"/>
  <c r="F2"/>
  <c r="G2" s="1"/>
  <c r="H2" s="1"/>
  <c r="I2" s="1"/>
  <c r="F6"/>
  <c r="G6" s="1"/>
  <c r="H6" s="1"/>
  <c r="I6" s="1"/>
  <c r="F3"/>
  <c r="G3" s="1"/>
  <c r="H3" s="1"/>
  <c r="I3" s="1"/>
</calcChain>
</file>

<file path=xl/sharedStrings.xml><?xml version="1.0" encoding="utf-8"?>
<sst xmlns="http://schemas.openxmlformats.org/spreadsheetml/2006/main" count="23" uniqueCount="20">
  <si>
    <t>RB</t>
  </si>
  <si>
    <t>Ime i prezime</t>
  </si>
  <si>
    <t>Zarada po komadu</t>
  </si>
  <si>
    <t>Ostvarena proizvodnja</t>
  </si>
  <si>
    <t>Bruto plata</t>
  </si>
  <si>
    <t>Porezi i doprinosi</t>
  </si>
  <si>
    <t>Neto plata</t>
  </si>
  <si>
    <t>Milan Panić</t>
  </si>
  <si>
    <t>Jelena Gavrilović</t>
  </si>
  <si>
    <t>Bojana Radović</t>
  </si>
  <si>
    <t>Ivan Nikolić</t>
  </si>
  <si>
    <t>Sava Protić</t>
  </si>
  <si>
    <t>Neto plata u evrima</t>
  </si>
  <si>
    <t>Porez</t>
  </si>
  <si>
    <t>Kurs evra</t>
  </si>
  <si>
    <t>Pol</t>
  </si>
  <si>
    <t>muški</t>
  </si>
  <si>
    <t>ženski</t>
  </si>
  <si>
    <t>Prosečna plata muškaraca</t>
  </si>
  <si>
    <t>Prosečna plata žena</t>
  </si>
</sst>
</file>

<file path=xl/styles.xml><?xml version="1.0" encoding="utf-8"?>
<styleSheet xmlns="http://schemas.openxmlformats.org/spreadsheetml/2006/main">
  <numFmts count="2">
    <numFmt numFmtId="164" formatCode="#,##0\ [$Din.-241A]"/>
    <numFmt numFmtId="165" formatCode="#,##0\ [$€-1]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wrapText="1"/>
    </xf>
    <xf numFmtId="9" fontId="0" fillId="0" borderId="0" xfId="1" applyFont="1"/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3">
    <dxf>
      <fill>
        <patternFill>
          <bgColor rgb="FFC0000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G7" sqref="G7"/>
    </sheetView>
  </sheetViews>
  <sheetFormatPr defaultRowHeight="15"/>
  <cols>
    <col min="1" max="1" width="7.7109375" customWidth="1"/>
    <col min="2" max="2" width="18.28515625" customWidth="1"/>
    <col min="3" max="3" width="9.7109375" customWidth="1"/>
    <col min="4" max="4" width="13.140625" customWidth="1"/>
    <col min="5" max="5" width="12.42578125" customWidth="1"/>
    <col min="6" max="6" width="16" customWidth="1"/>
    <col min="7" max="8" width="17.7109375" customWidth="1"/>
    <col min="9" max="9" width="13.140625" customWidth="1"/>
  </cols>
  <sheetData>
    <row r="1" spans="1:9" ht="32.25" thickBot="1">
      <c r="A1" s="1" t="s">
        <v>0</v>
      </c>
      <c r="B1" s="1" t="s">
        <v>1</v>
      </c>
      <c r="C1" s="8" t="s">
        <v>15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8" t="s">
        <v>12</v>
      </c>
    </row>
    <row r="2" spans="1:9" ht="16.5" thickBot="1">
      <c r="A2" s="1">
        <v>1</v>
      </c>
      <c r="B2" s="2" t="s">
        <v>10</v>
      </c>
      <c r="C2" s="2" t="s">
        <v>16</v>
      </c>
      <c r="D2" s="3">
        <v>100</v>
      </c>
      <c r="E2" s="1">
        <v>250</v>
      </c>
      <c r="F2" s="4">
        <f>D2*E2</f>
        <v>25000</v>
      </c>
      <c r="G2" s="4">
        <f>F2*'Porezi i kurs'!D$4</f>
        <v>7500</v>
      </c>
      <c r="H2" s="4">
        <f>F2-G2</f>
        <v>17500</v>
      </c>
      <c r="I2" s="9">
        <f>H2/kurs</f>
        <v>142.27642276422765</v>
      </c>
    </row>
    <row r="3" spans="1:9" ht="16.5" thickBot="1">
      <c r="A3" s="1">
        <v>2</v>
      </c>
      <c r="B3" s="2" t="s">
        <v>9</v>
      </c>
      <c r="C3" s="2" t="s">
        <v>17</v>
      </c>
      <c r="D3" s="3">
        <v>150</v>
      </c>
      <c r="E3" s="1">
        <v>310</v>
      </c>
      <c r="F3" s="4">
        <f>D3*E3</f>
        <v>46500</v>
      </c>
      <c r="G3" s="4">
        <f>F3*'Porezi i kurs'!D$4</f>
        <v>13950</v>
      </c>
      <c r="H3" s="4">
        <f>F3-G3</f>
        <v>32550</v>
      </c>
      <c r="I3" s="9">
        <f>H3/kurs</f>
        <v>264.63414634146341</v>
      </c>
    </row>
    <row r="4" spans="1:9" ht="16.5" thickBot="1">
      <c r="A4" s="1">
        <v>3</v>
      </c>
      <c r="B4" s="2" t="s">
        <v>11</v>
      </c>
      <c r="C4" s="2" t="s">
        <v>16</v>
      </c>
      <c r="D4" s="3">
        <v>100</v>
      </c>
      <c r="E4" s="1">
        <v>400</v>
      </c>
      <c r="F4" s="4">
        <f t="shared" ref="F4:F6" si="0">D4*E4</f>
        <v>40000</v>
      </c>
      <c r="G4" s="4">
        <f>F4*'Porezi i kurs'!D$4</f>
        <v>12000</v>
      </c>
      <c r="H4" s="4">
        <f t="shared" ref="H4:H6" si="1">F4-G4</f>
        <v>28000</v>
      </c>
      <c r="I4" s="9">
        <f>H4/kurs</f>
        <v>227.64227642276424</v>
      </c>
    </row>
    <row r="5" spans="1:9" ht="16.5" customHeight="1" thickBot="1">
      <c r="A5" s="1">
        <v>4</v>
      </c>
      <c r="B5" s="2" t="s">
        <v>8</v>
      </c>
      <c r="C5" s="2" t="s">
        <v>17</v>
      </c>
      <c r="D5" s="3">
        <v>125</v>
      </c>
      <c r="E5" s="1">
        <v>320</v>
      </c>
      <c r="F5" s="4">
        <f t="shared" si="0"/>
        <v>40000</v>
      </c>
      <c r="G5" s="4">
        <f>F5*'Porezi i kurs'!D$4</f>
        <v>12000</v>
      </c>
      <c r="H5" s="4">
        <f t="shared" si="1"/>
        <v>28000</v>
      </c>
      <c r="I5" s="9">
        <f>H5/kurs</f>
        <v>227.64227642276424</v>
      </c>
    </row>
    <row r="6" spans="1:9" ht="16.5" thickBot="1">
      <c r="A6" s="1">
        <v>5</v>
      </c>
      <c r="B6" s="2" t="s">
        <v>7</v>
      </c>
      <c r="C6" s="2" t="s">
        <v>16</v>
      </c>
      <c r="D6" s="3">
        <v>110</v>
      </c>
      <c r="E6" s="1">
        <v>150</v>
      </c>
      <c r="F6" s="4">
        <f t="shared" si="0"/>
        <v>16500</v>
      </c>
      <c r="G6" s="4">
        <f>F6*'Porezi i kurs'!D$4</f>
        <v>4950</v>
      </c>
      <c r="H6" s="4">
        <f t="shared" si="1"/>
        <v>11550</v>
      </c>
      <c r="I6" s="9">
        <f>H6/kurs</f>
        <v>93.902439024390247</v>
      </c>
    </row>
    <row r="7" spans="1:9" ht="15" customHeight="1" thickBot="1">
      <c r="A7" s="10"/>
      <c r="B7" s="11"/>
      <c r="C7" s="6"/>
      <c r="D7" s="14" t="s">
        <v>18</v>
      </c>
      <c r="E7" s="15"/>
      <c r="F7" s="16"/>
      <c r="G7" s="4">
        <f>AVERAGEIF(C2:C6,"muški",H2:H6)</f>
        <v>19016.666666666668</v>
      </c>
      <c r="H7" s="4"/>
    </row>
    <row r="8" spans="1:9" ht="16.5" thickBot="1">
      <c r="A8" s="12"/>
      <c r="B8" s="13"/>
      <c r="C8" s="7"/>
      <c r="D8" s="14" t="s">
        <v>19</v>
      </c>
      <c r="E8" s="15"/>
      <c r="F8" s="16"/>
      <c r="G8" s="4">
        <f>AVERAGEIF(C2:C6,"ženski",H2:H6)</f>
        <v>30275</v>
      </c>
      <c r="H8" s="4"/>
    </row>
  </sheetData>
  <sortState ref="B2:J6">
    <sortCondition descending="1" ref="H2:H6"/>
    <sortCondition descending="1" ref="E2:E6"/>
  </sortState>
  <mergeCells count="3">
    <mergeCell ref="A7:B8"/>
    <mergeCell ref="D7:F7"/>
    <mergeCell ref="D8:F8"/>
  </mergeCells>
  <conditionalFormatting sqref="G7:G8">
    <cfRule type="cellIs" dxfId="2" priority="3" operator="lessThan">
      <formula>20000</formula>
    </cfRule>
  </conditionalFormatting>
  <conditionalFormatting sqref="A2:I6">
    <cfRule type="expression" dxfId="1" priority="2">
      <formula>$E2&gt;300</formula>
    </cfRule>
    <cfRule type="expression" dxfId="0" priority="1">
      <formula>$E2&lt;=300</formula>
    </cfRule>
  </conditionalFormatting>
  <dataValidations count="1">
    <dataValidation type="list" allowBlank="1" showInputMessage="1" showErrorMessage="1" sqref="C2:C6">
      <formula1>"muški, ženski"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4:D5"/>
  <sheetViews>
    <sheetView workbookViewId="0">
      <selection activeCell="D5" sqref="D5"/>
    </sheetView>
  </sheetViews>
  <sheetFormatPr defaultRowHeight="15"/>
  <sheetData>
    <row r="4" spans="3:4">
      <c r="C4" t="s">
        <v>13</v>
      </c>
      <c r="D4" s="5">
        <v>0.3</v>
      </c>
    </row>
    <row r="5" spans="3:4">
      <c r="C5" t="s">
        <v>14</v>
      </c>
      <c r="D5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Zarada</vt:lpstr>
      <vt:lpstr>Porezi i kurs</vt:lpstr>
      <vt:lpstr>kurs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2016-05-16T12:12:02Z</dcterms:modified>
</cp:coreProperties>
</file>